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floridadoe-my.sharepoint.com/personal/suja_antony_fldoe_org/Documents/Documents/Suja/Project/John_R_Justice/"/>
    </mc:Choice>
  </mc:AlternateContent>
  <xr:revisionPtr revIDLastSave="0" documentId="8_{7A90AA1F-4D87-489B-B605-9F09E3D204D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39" i="1"/>
  <c r="C47" i="1"/>
  <c r="C32" i="1"/>
  <c r="C33" i="1"/>
  <c r="C34" i="1"/>
  <c r="C35" i="1"/>
  <c r="C36" i="1"/>
  <c r="C37" i="1"/>
  <c r="C38" i="1"/>
  <c r="C40" i="1"/>
  <c r="C42" i="1"/>
  <c r="C43" i="1"/>
  <c r="C44" i="1"/>
  <c r="C45" i="1"/>
  <c r="C46" i="1"/>
  <c r="C48" i="1"/>
  <c r="C49" i="1"/>
  <c r="C50" i="1"/>
  <c r="C51" i="1"/>
  <c r="C52" i="1"/>
  <c r="C53" i="1"/>
  <c r="C54" i="1"/>
  <c r="C55" i="1"/>
  <c r="C59" i="1"/>
  <c r="C60" i="1"/>
  <c r="C61" i="1"/>
  <c r="C62" i="1"/>
  <c r="C63" i="1"/>
  <c r="C31" i="1"/>
  <c r="C29" i="1" l="1"/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67" i="1" l="1"/>
  <c r="C27" i="1"/>
</calcChain>
</file>

<file path=xl/sharedStrings.xml><?xml version="1.0" encoding="utf-8"?>
<sst xmlns="http://schemas.openxmlformats.org/spreadsheetml/2006/main" count="70" uniqueCount="66">
  <si>
    <t>Distribution List</t>
  </si>
  <si>
    <t>FY 23-24 Award Amount $270,432.00</t>
  </si>
  <si>
    <t>Prosecutors Share</t>
  </si>
  <si>
    <t>Entity</t>
  </si>
  <si>
    <t>Percent</t>
  </si>
  <si>
    <t>Award Year 2023-24</t>
  </si>
  <si>
    <t>SA1</t>
  </si>
  <si>
    <t>SA2</t>
  </si>
  <si>
    <t>SA3</t>
  </si>
  <si>
    <t>SA4</t>
  </si>
  <si>
    <t>SA5</t>
  </si>
  <si>
    <t>SA6</t>
  </si>
  <si>
    <t>SA7</t>
  </si>
  <si>
    <t>SA8</t>
  </si>
  <si>
    <t>SA9</t>
  </si>
  <si>
    <t>SA10</t>
  </si>
  <si>
    <t>SA11</t>
  </si>
  <si>
    <t>SA12</t>
  </si>
  <si>
    <t>SA13</t>
  </si>
  <si>
    <t>SA14</t>
  </si>
  <si>
    <t>SA15</t>
  </si>
  <si>
    <t>SA16</t>
  </si>
  <si>
    <t>SA17</t>
  </si>
  <si>
    <t>SA18</t>
  </si>
  <si>
    <t>SA19</t>
  </si>
  <si>
    <t>SA20</t>
  </si>
  <si>
    <t>Attorney General</t>
  </si>
  <si>
    <t>Municipal Prosecutors</t>
  </si>
  <si>
    <t>Total</t>
  </si>
  <si>
    <t>Public Defenders Share</t>
  </si>
  <si>
    <t>PD1</t>
  </si>
  <si>
    <t>PD2</t>
  </si>
  <si>
    <t>PD3</t>
  </si>
  <si>
    <t>PD4</t>
  </si>
  <si>
    <t>PD5</t>
  </si>
  <si>
    <t>PD6</t>
  </si>
  <si>
    <t>PD7</t>
  </si>
  <si>
    <t>PD8</t>
  </si>
  <si>
    <t>PD9</t>
  </si>
  <si>
    <t>PD10</t>
  </si>
  <si>
    <t>PD11</t>
  </si>
  <si>
    <t>PD12</t>
  </si>
  <si>
    <t>PD13</t>
  </si>
  <si>
    <t>PD14</t>
  </si>
  <si>
    <t>PD15</t>
  </si>
  <si>
    <t>PD16</t>
  </si>
  <si>
    <t>PD17</t>
  </si>
  <si>
    <t>PD18</t>
  </si>
  <si>
    <t>PD19</t>
  </si>
  <si>
    <t>PD20</t>
  </si>
  <si>
    <t>PD Appellate 2nd</t>
  </si>
  <si>
    <t>PD Appellate 7th</t>
  </si>
  <si>
    <t>PD Appellate 10th</t>
  </si>
  <si>
    <t>PD Appellate 11th</t>
  </si>
  <si>
    <t>PD Appellate 15th</t>
  </si>
  <si>
    <t>CCRC N</t>
  </si>
  <si>
    <t>CCRC M</t>
  </si>
  <si>
    <t>CCRC S</t>
  </si>
  <si>
    <t>Regional Counsel 1st</t>
  </si>
  <si>
    <t>Regional Counsel 2nd</t>
  </si>
  <si>
    <t>Regional Counsel 3rd</t>
  </si>
  <si>
    <t>Regional Counsel 4th</t>
  </si>
  <si>
    <t>Regional Counsel 5th</t>
  </si>
  <si>
    <t>Federal PD North</t>
  </si>
  <si>
    <t>Federal PD Middle</t>
  </si>
  <si>
    <t>Federal PD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</si>
</sst>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3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6" xfId="0" applyFont="1" applyBorder="1" applyAlignment="1">
      <alignment horizontal="center" vertical="center" wrapText="1"/>
    </xf>
    <xf numFmtId="43" fontId="1" fillId="0" borderId="7" xfId="1" applyFont="1" applyBorder="1"/>
    <xf numFmtId="43" fontId="0" fillId="0" borderId="8" xfId="0" applyNumberFormat="1" applyBorder="1"/>
    <xf numFmtId="0" fontId="2" fillId="0" borderId="2" xfId="0" applyFont="1" applyBorder="1" applyAlignment="1">
      <alignment horizontal="center" vertical="center"/>
    </xf>
    <xf numFmtId="10" fontId="1" fillId="0" borderId="3" xfId="2" applyNumberFormat="1" applyFont="1" applyBorder="1"/>
    <xf numFmtId="10" fontId="1" fillId="0" borderId="4" xfId="2" applyNumberFormat="1" applyFont="1" applyBorder="1"/>
    <xf numFmtId="43" fontId="1" fillId="0" borderId="6" xfId="1" applyFont="1" applyBorder="1"/>
    <xf numFmtId="10" fontId="1" fillId="0" borderId="2" xfId="2" applyNumberFormat="1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10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topLeftCell="A23" workbookViewId="0">
      <selection activeCell="F59" sqref="F59"/>
    </sheetView>
  </sheetViews>
  <sheetFormatPr defaultRowHeight="15" x14ac:dyDescent="0.25"/>
  <cols>
    <col min="1" max="1" width="21.7109375" customWidth="1"/>
    <col min="2" max="2" width="10.28515625" customWidth="1"/>
    <col min="3" max="3" width="12.140625" bestFit="1" customWidth="1"/>
    <col min="8" max="8" width="10" bestFit="1" customWidth="1"/>
  </cols>
  <sheetData>
    <row r="1" spans="1:3" x14ac:dyDescent="0.25">
      <c r="A1" s="18" t="s">
        <v>0</v>
      </c>
      <c r="B1" s="18"/>
      <c r="C1" s="18"/>
    </row>
    <row r="2" spans="1:3" x14ac:dyDescent="0.25">
      <c r="A2" s="18" t="s">
        <v>1</v>
      </c>
      <c r="B2" s="18"/>
      <c r="C2" s="18"/>
    </row>
    <row r="3" spans="1:3" ht="15.75" thickBot="1" x14ac:dyDescent="0.3">
      <c r="A3" s="19" t="s">
        <v>2</v>
      </c>
      <c r="B3" s="19"/>
      <c r="C3" s="15">
        <v>135216</v>
      </c>
    </row>
    <row r="4" spans="1:3" ht="43.15" customHeight="1" x14ac:dyDescent="0.25">
      <c r="A4" s="8" t="s">
        <v>3</v>
      </c>
      <c r="B4" s="8" t="s">
        <v>4</v>
      </c>
      <c r="C4" s="5" t="s">
        <v>5</v>
      </c>
    </row>
    <row r="5" spans="1:3" x14ac:dyDescent="0.25">
      <c r="A5" s="3" t="s">
        <v>6</v>
      </c>
      <c r="B5" s="9">
        <v>4.7692307692307694E-2</v>
      </c>
      <c r="C5" s="6">
        <f t="shared" ref="C5:C25" si="0">($C$3-$C$26)*B5</f>
        <v>6443.9938461538459</v>
      </c>
    </row>
    <row r="6" spans="1:3" x14ac:dyDescent="0.25">
      <c r="A6" s="3" t="s">
        <v>7</v>
      </c>
      <c r="B6" s="9">
        <v>1.4615384615384615E-2</v>
      </c>
      <c r="C6" s="6">
        <f t="shared" si="0"/>
        <v>1974.7723076923075</v>
      </c>
    </row>
    <row r="7" spans="1:3" x14ac:dyDescent="0.25">
      <c r="A7" s="3" t="s">
        <v>8</v>
      </c>
      <c r="B7" s="9">
        <v>1.1538461538461539E-2</v>
      </c>
      <c r="C7" s="6">
        <f t="shared" si="0"/>
        <v>1559.0307692307692</v>
      </c>
    </row>
    <row r="8" spans="1:3" x14ac:dyDescent="0.25">
      <c r="A8" s="3" t="s">
        <v>9</v>
      </c>
      <c r="B8" s="9">
        <v>0.05</v>
      </c>
      <c r="C8" s="6">
        <f t="shared" si="0"/>
        <v>6755.8</v>
      </c>
    </row>
    <row r="9" spans="1:3" x14ac:dyDescent="0.25">
      <c r="A9" s="3" t="s">
        <v>10</v>
      </c>
      <c r="B9" s="9">
        <v>3.3846153846153845E-2</v>
      </c>
      <c r="C9" s="6">
        <f t="shared" si="0"/>
        <v>4573.1569230769228</v>
      </c>
    </row>
    <row r="10" spans="1:3" x14ac:dyDescent="0.25">
      <c r="A10" s="3" t="s">
        <v>11</v>
      </c>
      <c r="B10" s="9">
        <v>8.3846153846153848E-2</v>
      </c>
      <c r="C10" s="6">
        <f t="shared" si="0"/>
        <v>11328.956923076923</v>
      </c>
    </row>
    <row r="11" spans="1:3" x14ac:dyDescent="0.25">
      <c r="A11" s="3" t="s">
        <v>12</v>
      </c>
      <c r="B11" s="9">
        <v>3.8461538461538464E-2</v>
      </c>
      <c r="C11" s="6">
        <f t="shared" si="0"/>
        <v>5196.7692307692314</v>
      </c>
    </row>
    <row r="12" spans="1:3" x14ac:dyDescent="0.25">
      <c r="A12" s="3" t="s">
        <v>13</v>
      </c>
      <c r="B12" s="9">
        <v>2.923076923076923E-2</v>
      </c>
      <c r="C12" s="6">
        <f t="shared" si="0"/>
        <v>3949.5446153846151</v>
      </c>
    </row>
    <row r="13" spans="1:3" x14ac:dyDescent="0.25">
      <c r="A13" s="3" t="s">
        <v>14</v>
      </c>
      <c r="B13" s="9">
        <v>7.2307692307692309E-2</v>
      </c>
      <c r="C13" s="6">
        <f t="shared" si="0"/>
        <v>9769.9261538461542</v>
      </c>
    </row>
    <row r="14" spans="1:3" x14ac:dyDescent="0.25">
      <c r="A14" s="3" t="s">
        <v>15</v>
      </c>
      <c r="B14" s="9">
        <v>3.7692307692307692E-2</v>
      </c>
      <c r="C14" s="6">
        <f t="shared" si="0"/>
        <v>5092.833846153846</v>
      </c>
    </row>
    <row r="15" spans="1:3" x14ac:dyDescent="0.25">
      <c r="A15" s="3" t="s">
        <v>16</v>
      </c>
      <c r="B15" s="9">
        <v>0.15769230769230769</v>
      </c>
      <c r="C15" s="6">
        <f t="shared" si="0"/>
        <v>21306.753846153846</v>
      </c>
    </row>
    <row r="16" spans="1:3" x14ac:dyDescent="0.25">
      <c r="A16" s="3" t="s">
        <v>17</v>
      </c>
      <c r="B16" s="9">
        <v>2.8461538461538462E-2</v>
      </c>
      <c r="C16" s="6">
        <f t="shared" si="0"/>
        <v>3845.6092307692306</v>
      </c>
    </row>
    <row r="17" spans="1:8" x14ac:dyDescent="0.25">
      <c r="A17" s="3" t="s">
        <v>18</v>
      </c>
      <c r="B17" s="9">
        <v>4.7692307692307694E-2</v>
      </c>
      <c r="C17" s="6">
        <f t="shared" si="0"/>
        <v>6443.9938461538459</v>
      </c>
    </row>
    <row r="18" spans="1:8" x14ac:dyDescent="0.25">
      <c r="A18" s="3" t="s">
        <v>19</v>
      </c>
      <c r="B18" s="9">
        <v>0.01</v>
      </c>
      <c r="C18" s="6">
        <f t="shared" si="0"/>
        <v>1351.16</v>
      </c>
    </row>
    <row r="19" spans="1:8" x14ac:dyDescent="0.25">
      <c r="A19" s="3" t="s">
        <v>20</v>
      </c>
      <c r="B19" s="9">
        <v>4.8461538461538459E-2</v>
      </c>
      <c r="C19" s="6">
        <f t="shared" si="0"/>
        <v>6547.9292307692303</v>
      </c>
    </row>
    <row r="20" spans="1:8" x14ac:dyDescent="0.25">
      <c r="A20" s="3" t="s">
        <v>21</v>
      </c>
      <c r="B20" s="9">
        <v>8.4615384615384613E-3</v>
      </c>
      <c r="C20" s="6">
        <f t="shared" si="0"/>
        <v>1143.2892307692307</v>
      </c>
    </row>
    <row r="21" spans="1:8" x14ac:dyDescent="0.25">
      <c r="A21" s="3" t="s">
        <v>22</v>
      </c>
      <c r="B21" s="9">
        <v>9.4615384615384615E-2</v>
      </c>
      <c r="C21" s="6">
        <f t="shared" si="0"/>
        <v>12784.052307692307</v>
      </c>
    </row>
    <row r="22" spans="1:8" x14ac:dyDescent="0.25">
      <c r="A22" s="3" t="s">
        <v>23</v>
      </c>
      <c r="B22" s="9">
        <v>5.3076923076923077E-2</v>
      </c>
      <c r="C22" s="6">
        <f t="shared" si="0"/>
        <v>7171.541538461538</v>
      </c>
    </row>
    <row r="23" spans="1:8" x14ac:dyDescent="0.25">
      <c r="A23" s="3" t="s">
        <v>24</v>
      </c>
      <c r="B23" s="9">
        <v>2.5384615384615384E-2</v>
      </c>
      <c r="C23" s="6">
        <f t="shared" si="0"/>
        <v>3429.8676923076923</v>
      </c>
    </row>
    <row r="24" spans="1:8" x14ac:dyDescent="0.25">
      <c r="A24" s="3" t="s">
        <v>25</v>
      </c>
      <c r="B24" s="9">
        <v>6.3846153846153844E-2</v>
      </c>
      <c r="C24" s="6">
        <f t="shared" si="0"/>
        <v>8626.6369230769233</v>
      </c>
    </row>
    <row r="25" spans="1:8" x14ac:dyDescent="0.25">
      <c r="A25" s="3" t="s">
        <v>26</v>
      </c>
      <c r="B25" s="9">
        <v>4.3076923076923075E-2</v>
      </c>
      <c r="C25" s="6">
        <f t="shared" si="0"/>
        <v>5820.3815384615382</v>
      </c>
    </row>
    <row r="26" spans="1:8" x14ac:dyDescent="0.25">
      <c r="A26" s="3" t="s">
        <v>27</v>
      </c>
      <c r="B26" s="9"/>
      <c r="C26" s="6">
        <v>100</v>
      </c>
    </row>
    <row r="27" spans="1:8" ht="15.75" thickBot="1" x14ac:dyDescent="0.3">
      <c r="A27" s="4" t="s">
        <v>28</v>
      </c>
      <c r="B27" s="10"/>
      <c r="C27" s="7">
        <f>SUM(C5:C26)</f>
        <v>135215.99999999997</v>
      </c>
    </row>
    <row r="29" spans="1:8" ht="15.75" thickBot="1" x14ac:dyDescent="0.3">
      <c r="A29" s="19" t="s">
        <v>29</v>
      </c>
      <c r="B29" s="19"/>
      <c r="C29" s="1">
        <f>C3</f>
        <v>135216</v>
      </c>
      <c r="H29" s="17"/>
    </row>
    <row r="30" spans="1:8" ht="30.75" thickBot="1" x14ac:dyDescent="0.3">
      <c r="A30" s="14" t="s">
        <v>3</v>
      </c>
      <c r="B30" s="14" t="s">
        <v>4</v>
      </c>
      <c r="C30" s="13" t="s">
        <v>5</v>
      </c>
    </row>
    <row r="31" spans="1:8" x14ac:dyDescent="0.25">
      <c r="A31" s="2" t="s">
        <v>30</v>
      </c>
      <c r="B31" s="12">
        <v>3.7900000000000003E-2</v>
      </c>
      <c r="C31" s="11">
        <f>($C$29-500)*B31</f>
        <v>5105.7364000000007</v>
      </c>
      <c r="G31" s="16"/>
      <c r="H31" s="17"/>
    </row>
    <row r="32" spans="1:8" x14ac:dyDescent="0.25">
      <c r="A32" s="3" t="s">
        <v>31</v>
      </c>
      <c r="B32" s="9">
        <v>1.46E-2</v>
      </c>
      <c r="C32" s="6">
        <f t="shared" ref="C32:C55" si="1">($C$29-857.6)*B32</f>
        <v>1961.63264</v>
      </c>
      <c r="G32" s="16"/>
      <c r="H32" s="17"/>
    </row>
    <row r="33" spans="1:8" x14ac:dyDescent="0.25">
      <c r="A33" s="3" t="s">
        <v>32</v>
      </c>
      <c r="B33" s="9">
        <v>5.7999999999999996E-3</v>
      </c>
      <c r="C33" s="6">
        <f t="shared" si="1"/>
        <v>779.27871999999991</v>
      </c>
      <c r="G33" s="16"/>
      <c r="H33" s="17"/>
    </row>
    <row r="34" spans="1:8" x14ac:dyDescent="0.25">
      <c r="A34" s="3" t="s">
        <v>33</v>
      </c>
      <c r="B34" s="9">
        <v>4.0899999999999999E-2</v>
      </c>
      <c r="C34" s="6">
        <f t="shared" si="1"/>
        <v>5495.2585599999993</v>
      </c>
      <c r="G34" s="16"/>
      <c r="H34" s="17"/>
    </row>
    <row r="35" spans="1:8" x14ac:dyDescent="0.25">
      <c r="A35" s="3" t="s">
        <v>34</v>
      </c>
      <c r="B35" s="9">
        <v>3.8899999999999997E-2</v>
      </c>
      <c r="C35" s="6">
        <f t="shared" si="1"/>
        <v>5226.5417599999992</v>
      </c>
      <c r="G35" s="16"/>
      <c r="H35" s="17"/>
    </row>
    <row r="36" spans="1:8" x14ac:dyDescent="0.25">
      <c r="A36" s="3" t="s">
        <v>35</v>
      </c>
      <c r="B36" s="9">
        <v>7.4899999999999994E-2</v>
      </c>
      <c r="C36" s="6">
        <f t="shared" si="1"/>
        <v>10063.444159999999</v>
      </c>
      <c r="G36" s="16"/>
      <c r="H36" s="17"/>
    </row>
    <row r="37" spans="1:8" x14ac:dyDescent="0.25">
      <c r="A37" s="3" t="s">
        <v>36</v>
      </c>
      <c r="B37" s="9">
        <v>3.1099999999999999E-2</v>
      </c>
      <c r="C37" s="6">
        <f t="shared" si="1"/>
        <v>4178.5462399999997</v>
      </c>
      <c r="G37" s="16"/>
      <c r="H37" s="17"/>
    </row>
    <row r="38" spans="1:8" x14ac:dyDescent="0.25">
      <c r="A38" s="3" t="s">
        <v>37</v>
      </c>
      <c r="B38" s="9">
        <v>2.0400000000000001E-2</v>
      </c>
      <c r="C38" s="6">
        <f t="shared" si="1"/>
        <v>2740.9113600000001</v>
      </c>
      <c r="G38" s="16"/>
      <c r="H38" s="17"/>
    </row>
    <row r="39" spans="1:8" x14ac:dyDescent="0.25">
      <c r="A39" s="3" t="s">
        <v>38</v>
      </c>
      <c r="B39" s="9">
        <v>9.2399999999999996E-2</v>
      </c>
      <c r="C39" s="6">
        <f t="shared" si="1"/>
        <v>12414.716159999998</v>
      </c>
      <c r="G39" s="16"/>
      <c r="H39" s="17"/>
    </row>
    <row r="40" spans="1:8" x14ac:dyDescent="0.25">
      <c r="A40" s="3" t="s">
        <v>39</v>
      </c>
      <c r="B40" s="9">
        <v>3.2099999999999997E-2</v>
      </c>
      <c r="C40" s="6">
        <f t="shared" si="1"/>
        <v>4312.9046399999997</v>
      </c>
      <c r="G40" s="16"/>
      <c r="H40" s="17"/>
    </row>
    <row r="41" spans="1:8" x14ac:dyDescent="0.25">
      <c r="A41" s="3" t="s">
        <v>40</v>
      </c>
      <c r="B41" s="9">
        <v>9.4399999999999998E-2</v>
      </c>
      <c r="C41" s="6">
        <f t="shared" si="1"/>
        <v>12683.432959999998</v>
      </c>
      <c r="G41" s="16"/>
      <c r="H41" s="17"/>
    </row>
    <row r="42" spans="1:8" x14ac:dyDescent="0.25">
      <c r="A42" s="3" t="s">
        <v>41</v>
      </c>
      <c r="B42" s="9">
        <v>2.3300000000000001E-2</v>
      </c>
      <c r="C42" s="6">
        <f t="shared" si="1"/>
        <v>3130.5507200000002</v>
      </c>
      <c r="G42" s="16"/>
      <c r="H42" s="17"/>
    </row>
    <row r="43" spans="1:8" x14ac:dyDescent="0.25">
      <c r="A43" s="3" t="s">
        <v>42</v>
      </c>
      <c r="B43" s="9">
        <v>6.7100000000000007E-2</v>
      </c>
      <c r="C43" s="6">
        <f t="shared" si="1"/>
        <v>9015.4486400000005</v>
      </c>
      <c r="G43" s="16"/>
      <c r="H43" s="17"/>
    </row>
    <row r="44" spans="1:8" x14ac:dyDescent="0.25">
      <c r="A44" s="3" t="s">
        <v>43</v>
      </c>
      <c r="B44" s="9">
        <v>1.0699999999999999E-2</v>
      </c>
      <c r="C44" s="6">
        <f t="shared" si="1"/>
        <v>1437.6348799999998</v>
      </c>
      <c r="G44" s="16"/>
      <c r="H44" s="17"/>
    </row>
    <row r="45" spans="1:8" x14ac:dyDescent="0.25">
      <c r="A45" s="3" t="s">
        <v>44</v>
      </c>
      <c r="B45" s="9">
        <v>5.8400000000000001E-2</v>
      </c>
      <c r="C45" s="6">
        <f t="shared" si="1"/>
        <v>7846.5305600000002</v>
      </c>
      <c r="G45" s="16"/>
      <c r="H45" s="17"/>
    </row>
    <row r="46" spans="1:8" x14ac:dyDescent="0.25">
      <c r="A46" s="3" t="s">
        <v>45</v>
      </c>
      <c r="B46" s="9">
        <v>1.0699999999999999E-2</v>
      </c>
      <c r="C46" s="6">
        <f t="shared" si="1"/>
        <v>1437.6348799999998</v>
      </c>
      <c r="G46" s="16"/>
      <c r="H46" s="17"/>
    </row>
    <row r="47" spans="1:8" x14ac:dyDescent="0.25">
      <c r="A47" s="3" t="s">
        <v>46</v>
      </c>
      <c r="B47" s="9">
        <v>9.2399999999999996E-2</v>
      </c>
      <c r="C47" s="6">
        <f t="shared" si="1"/>
        <v>12414.716159999998</v>
      </c>
      <c r="G47" s="16"/>
      <c r="H47" s="17"/>
    </row>
    <row r="48" spans="1:8" x14ac:dyDescent="0.25">
      <c r="A48" s="3" t="s">
        <v>47</v>
      </c>
      <c r="B48" s="9">
        <v>4.2799999999999998E-2</v>
      </c>
      <c r="C48" s="6">
        <f t="shared" si="1"/>
        <v>5750.5395199999994</v>
      </c>
      <c r="G48" s="16"/>
      <c r="H48" s="17"/>
    </row>
    <row r="49" spans="1:8" x14ac:dyDescent="0.25">
      <c r="A49" s="3" t="s">
        <v>48</v>
      </c>
      <c r="B49" s="9">
        <v>2.3300000000000001E-2</v>
      </c>
      <c r="C49" s="6">
        <f t="shared" si="1"/>
        <v>3130.5507200000002</v>
      </c>
      <c r="G49" s="16"/>
      <c r="H49" s="17"/>
    </row>
    <row r="50" spans="1:8" x14ac:dyDescent="0.25">
      <c r="A50" s="3" t="s">
        <v>49</v>
      </c>
      <c r="B50" s="9">
        <v>6.13E-2</v>
      </c>
      <c r="C50" s="6">
        <f t="shared" si="1"/>
        <v>8236.1699200000003</v>
      </c>
      <c r="G50" s="16"/>
      <c r="H50" s="17"/>
    </row>
    <row r="51" spans="1:8" x14ac:dyDescent="0.25">
      <c r="A51" s="3" t="s">
        <v>50</v>
      </c>
      <c r="B51" s="9">
        <v>5.7999999999999996E-3</v>
      </c>
      <c r="C51" s="6">
        <f t="shared" si="1"/>
        <v>779.27871999999991</v>
      </c>
      <c r="G51" s="16"/>
      <c r="H51" s="17"/>
    </row>
    <row r="52" spans="1:8" x14ac:dyDescent="0.25">
      <c r="A52" s="3" t="s">
        <v>51</v>
      </c>
      <c r="B52" s="9">
        <v>1.17E-2</v>
      </c>
      <c r="C52" s="6">
        <f t="shared" si="1"/>
        <v>1571.9932799999999</v>
      </c>
      <c r="G52" s="16"/>
      <c r="H52" s="17"/>
    </row>
    <row r="53" spans="1:8" x14ac:dyDescent="0.25">
      <c r="A53" s="3" t="s">
        <v>52</v>
      </c>
      <c r="B53" s="9">
        <v>5.7999999999999996E-3</v>
      </c>
      <c r="C53" s="6">
        <f t="shared" si="1"/>
        <v>779.27871999999991</v>
      </c>
      <c r="G53" s="16"/>
      <c r="H53" s="17"/>
    </row>
    <row r="54" spans="1:8" x14ac:dyDescent="0.25">
      <c r="A54" s="3" t="s">
        <v>53</v>
      </c>
      <c r="B54" s="9">
        <v>5.7999999999999996E-3</v>
      </c>
      <c r="C54" s="6">
        <f t="shared" si="1"/>
        <v>779.27871999999991</v>
      </c>
      <c r="G54" s="16"/>
      <c r="H54" s="17"/>
    </row>
    <row r="55" spans="1:8" x14ac:dyDescent="0.25">
      <c r="A55" s="3" t="s">
        <v>54</v>
      </c>
      <c r="B55" s="9">
        <v>3.8999999999999998E-3</v>
      </c>
      <c r="C55" s="6">
        <f t="shared" si="1"/>
        <v>523.99775999999997</v>
      </c>
      <c r="G55" s="16"/>
      <c r="H55" s="17"/>
    </row>
    <row r="56" spans="1:8" x14ac:dyDescent="0.25">
      <c r="A56" s="3" t="s">
        <v>55</v>
      </c>
      <c r="B56" s="9">
        <v>1E-3</v>
      </c>
      <c r="C56" s="6">
        <v>100</v>
      </c>
      <c r="G56" s="16"/>
      <c r="H56" s="17"/>
    </row>
    <row r="57" spans="1:8" x14ac:dyDescent="0.25">
      <c r="A57" s="3" t="s">
        <v>56</v>
      </c>
      <c r="B57" s="9">
        <v>1E-3</v>
      </c>
      <c r="C57" s="6">
        <v>100</v>
      </c>
      <c r="G57" s="16"/>
      <c r="H57" s="17"/>
    </row>
    <row r="58" spans="1:8" x14ac:dyDescent="0.25">
      <c r="A58" s="3" t="s">
        <v>57</v>
      </c>
      <c r="B58" s="9">
        <v>3.7599999999999999E-3</v>
      </c>
      <c r="C58" s="6">
        <v>505.28</v>
      </c>
      <c r="G58" s="16"/>
      <c r="H58" s="17"/>
    </row>
    <row r="59" spans="1:8" x14ac:dyDescent="0.25">
      <c r="A59" s="3" t="s">
        <v>58</v>
      </c>
      <c r="B59" s="9">
        <v>1.0699999999999999E-2</v>
      </c>
      <c r="C59" s="6">
        <f t="shared" ref="C59:C63" si="2">($C$29-857.6)*B59</f>
        <v>1437.6348799999998</v>
      </c>
      <c r="G59" s="16"/>
      <c r="H59" s="17"/>
    </row>
    <row r="60" spans="1:8" x14ac:dyDescent="0.25">
      <c r="A60" s="3" t="s">
        <v>59</v>
      </c>
      <c r="B60" s="9">
        <v>2.63E-2</v>
      </c>
      <c r="C60" s="6">
        <f t="shared" si="2"/>
        <v>3533.62592</v>
      </c>
      <c r="G60" s="16"/>
      <c r="H60" s="17"/>
    </row>
    <row r="61" spans="1:8" x14ac:dyDescent="0.25">
      <c r="A61" s="3" t="s">
        <v>60</v>
      </c>
      <c r="B61" s="9">
        <v>1.3599999999999999E-2</v>
      </c>
      <c r="C61" s="6">
        <f t="shared" si="2"/>
        <v>1827.2742399999997</v>
      </c>
      <c r="G61" s="16"/>
      <c r="H61" s="17"/>
    </row>
    <row r="62" spans="1:8" x14ac:dyDescent="0.25">
      <c r="A62" s="3" t="s">
        <v>61</v>
      </c>
      <c r="B62" s="9">
        <v>2.4299999999999999E-2</v>
      </c>
      <c r="C62" s="6">
        <f t="shared" si="2"/>
        <v>3264.9091199999998</v>
      </c>
      <c r="G62" s="16"/>
      <c r="H62" s="17"/>
    </row>
    <row r="63" spans="1:8" x14ac:dyDescent="0.25">
      <c r="A63" s="3" t="s">
        <v>62</v>
      </c>
      <c r="B63" s="9">
        <v>1.7500000000000002E-2</v>
      </c>
      <c r="C63" s="6">
        <f t="shared" si="2"/>
        <v>2351.2719999999999</v>
      </c>
      <c r="G63" s="16"/>
      <c r="H63" s="17"/>
    </row>
    <row r="64" spans="1:8" x14ac:dyDescent="0.25">
      <c r="A64" s="3" t="s">
        <v>63</v>
      </c>
      <c r="B64" s="9">
        <v>1E-3</v>
      </c>
      <c r="C64" s="6">
        <v>100</v>
      </c>
      <c r="G64" s="16"/>
      <c r="H64" s="17"/>
    </row>
    <row r="65" spans="1:8" x14ac:dyDescent="0.25">
      <c r="A65" s="3" t="s">
        <v>64</v>
      </c>
      <c r="B65" s="9">
        <v>1E-3</v>
      </c>
      <c r="C65" s="6">
        <v>100</v>
      </c>
      <c r="G65" s="16"/>
      <c r="H65" s="17"/>
    </row>
    <row r="66" spans="1:8" x14ac:dyDescent="0.25">
      <c r="A66" s="3" t="s">
        <v>65</v>
      </c>
      <c r="B66" s="9">
        <v>1E-3</v>
      </c>
      <c r="C66" s="6">
        <v>100</v>
      </c>
      <c r="G66" s="16"/>
      <c r="H66" s="17"/>
    </row>
    <row r="67" spans="1:8" ht="15.75" thickBot="1" x14ac:dyDescent="0.3">
      <c r="A67" s="4" t="s">
        <v>28</v>
      </c>
      <c r="B67" s="10"/>
      <c r="C67" s="7">
        <f>SUM(C31:C66)</f>
        <v>135216.00295999998</v>
      </c>
      <c r="G67" s="16"/>
      <c r="H67" s="17"/>
    </row>
  </sheetData>
  <mergeCells count="4">
    <mergeCell ref="A1:C1"/>
    <mergeCell ref="A2:C2"/>
    <mergeCell ref="A3:B3"/>
    <mergeCell ref="A29:B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ivisions xmlns="b39947bb-1611-46e0-ab1b-0b5244e0941d" xsi:nil="true"/>
    <_ip_UnifiedCompliancePolicyProperties xmlns="http://schemas.microsoft.com/sharepoint/v3" xsi:nil="true"/>
    <lcf76f155ced4ddcb4097134ff3c332f xmlns="677f4d5e-957f-4bcf-bfe9-0e891f89af5f">
      <Terms xmlns="http://schemas.microsoft.com/office/infopath/2007/PartnerControls"/>
    </lcf76f155ced4ddcb4097134ff3c332f>
    <TaxCatchAll xmlns="636770ca-c14e-45ed-bb5e-5a292064bc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177A8AB0D99F448F1C04CDB0D49ADC" ma:contentTypeVersion="23" ma:contentTypeDescription="Create a new document." ma:contentTypeScope="" ma:versionID="e5659c85bc1a0ed929404baebdbdc466">
  <xsd:schema xmlns:xsd="http://www.w3.org/2001/XMLSchema" xmlns:xs="http://www.w3.org/2001/XMLSchema" xmlns:p="http://schemas.microsoft.com/office/2006/metadata/properties" xmlns:ns1="http://schemas.microsoft.com/sharepoint/v3" xmlns:ns2="b39947bb-1611-46e0-ab1b-0b5244e0941d" xmlns:ns3="677f4d5e-957f-4bcf-bfe9-0e891f89af5f" xmlns:ns4="636770ca-c14e-45ed-bb5e-5a292064bc81" targetNamespace="http://schemas.microsoft.com/office/2006/metadata/properties" ma:root="true" ma:fieldsID="4d65b5ed81a7c9e896bc5ab0a61c2bb1" ns1:_="" ns2:_="" ns3:_="" ns4:_="">
    <xsd:import namespace="http://schemas.microsoft.com/sharepoint/v3"/>
    <xsd:import namespace="b39947bb-1611-46e0-ab1b-0b5244e0941d"/>
    <xsd:import namespace="677f4d5e-957f-4bcf-bfe9-0e891f89af5f"/>
    <xsd:import namespace="636770ca-c14e-45ed-bb5e-5a292064bc81"/>
    <xsd:element name="properties">
      <xsd:complexType>
        <xsd:sequence>
          <xsd:element name="documentManagement">
            <xsd:complexType>
              <xsd:all>
                <xsd:element ref="ns2:Division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lcf76f155ced4ddcb4097134ff3c332f" minOccurs="0"/>
                <xsd:element ref="ns4:TaxCatchAll" minOccurs="0"/>
                <xsd:element ref="ns3:MediaLengthInSecond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947bb-1611-46e0-ab1b-0b5244e0941d" elementFormDefault="qualified">
    <xsd:import namespace="http://schemas.microsoft.com/office/2006/documentManagement/types"/>
    <xsd:import namespace="http://schemas.microsoft.com/office/infopath/2007/PartnerControls"/>
    <xsd:element name="Divisions" ma:index="8" nillable="true" ma:displayName="Division" ma:list="{3fceb107-0b1e-492a-a115-adf4cb8126b9}" ma:internalName="Divisions" ma:readOnly="false" ma:showField="LinkTitleNoMenu" ma:web="b39947bb-1611-46e0-ab1b-0b5244e0941d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f4d5e-957f-4bcf-bfe9-0e891f89af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95cd2bc-5de8-4524-ad36-9f676da3af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7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770ca-c14e-45ed-bb5e-5a292064bc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ffacddc-344c-440d-8956-569a27b4e288}" ma:internalName="TaxCatchAll" ma:showField="CatchAllData" ma:web="636770ca-c14e-45ed-bb5e-5a292064bc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3D03DE-D180-4550-8EE4-86D898C2C9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66FF5B-A2C9-4646-B697-E6A9C819CE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39947bb-1611-46e0-ab1b-0b5244e0941d"/>
    <ds:schemaRef ds:uri="677f4d5e-957f-4bcf-bfe9-0e891f89af5f"/>
    <ds:schemaRef ds:uri="636770ca-c14e-45ed-bb5e-5a292064bc81"/>
  </ds:schemaRefs>
</ds:datastoreItem>
</file>

<file path=customXml/itemProps3.xml><?xml version="1.0" encoding="utf-8"?>
<ds:datastoreItem xmlns:ds="http://schemas.openxmlformats.org/officeDocument/2006/customXml" ds:itemID="{0536B859-9C34-4945-BF35-F67FE1D9E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9947bb-1611-46e0-ab1b-0b5244e0941d"/>
    <ds:schemaRef ds:uri="677f4d5e-957f-4bcf-bfe9-0e891f89af5f"/>
    <ds:schemaRef ds:uri="636770ca-c14e-45ed-bb5e-5a292064bc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Screws, Susan</dc:creator>
  <cp:keywords/>
  <dc:description/>
  <cp:lastModifiedBy>Antony, Suja</cp:lastModifiedBy>
  <cp:revision/>
  <dcterms:created xsi:type="dcterms:W3CDTF">2022-09-08T13:32:57Z</dcterms:created>
  <dcterms:modified xsi:type="dcterms:W3CDTF">2023-09-26T21:15:28Z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0x01010095177A8AB0D99F448F1C04CDB0D49ADC</vt:lpwstr>
  </property>
</Properties>
</file>