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floridadoe-my.sharepoint.com/personal/suja_antony_fldoe_org/Documents/Documents/Suja/Project/John_R_Justice/"/>
    </mc:Choice>
  </mc:AlternateContent>
  <xr:revisionPtr revIDLastSave="0" documentId="8_{98FB0A7F-871B-497B-8C61-CA088FD3A854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Tab 1 Eligibility Calculation" sheetId="1" r:id="rId1"/>
    <sheet name="Tab 2 Florida Price Level Index" sheetId="2" r:id="rId2"/>
  </sheets>
  <definedNames>
    <definedName name="_xlnm.Print_Area" localSheetId="0">'Tab 1 Eligibility Calculation'!$A$1:$E$38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K23" i="2" l="1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D18" i="1" l="1"/>
  <c r="D22" i="1" s="1"/>
  <c r="D30" i="1" l="1"/>
  <c r="D28" i="1"/>
</calcChain>
</file>

<file path=xl/sharedStrings.xml><?xml version="1.0" encoding="utf-8"?>
<sst xmlns="http://schemas.openxmlformats.org/spreadsheetml/2006/main" count="112" uniqueCount="102">
  <si>
    <t xml:space="preserve"> John R. Justice Student Loan Repayment Program </t>
  </si>
  <si>
    <t>Eligibility Calculation Fiscal Year 2023-2024</t>
  </si>
  <si>
    <t>Documents Required:</t>
  </si>
  <si>
    <t>1.</t>
  </si>
  <si>
    <t>2022 Form 1040, U.S. Individual Income Tax Return</t>
  </si>
  <si>
    <t>2.</t>
  </si>
  <si>
    <t>Proof of Loan Payments</t>
  </si>
  <si>
    <t>Note:</t>
  </si>
  <si>
    <t>Data may only be keyed into the fields in red.</t>
  </si>
  <si>
    <t>Applicant Name:</t>
  </si>
  <si>
    <t>John Doe</t>
  </si>
  <si>
    <t xml:space="preserve">Step 1. </t>
  </si>
  <si>
    <t>Enter Adjusted Gross Income (*AGI) from Fed 1040 line 11</t>
  </si>
  <si>
    <t xml:space="preserve">Step 2. </t>
  </si>
  <si>
    <t>Enter Exemptions from Fed 1040 line 12</t>
  </si>
  <si>
    <t>Modified Adjusted Gross Income (*MAGI)</t>
  </si>
  <si>
    <t xml:space="preserve">Step 3. </t>
  </si>
  <si>
    <t xml:space="preserve">Enter Florida Price Level Index (*FPLI) percentage from Tab 2 for the applicants county of residence. </t>
  </si>
  <si>
    <r>
      <t xml:space="preserve">Paste </t>
    </r>
    <r>
      <rPr>
        <b/>
        <sz val="11"/>
        <color rgb="FFFF0000"/>
        <rFont val="Calibri"/>
        <family val="2"/>
        <scheme val="minor"/>
      </rPr>
      <t>Values</t>
    </r>
    <r>
      <rPr>
        <sz val="11"/>
        <color theme="1"/>
        <rFont val="Calibri"/>
        <family val="2"/>
        <scheme val="minor"/>
      </rPr>
      <t xml:space="preserve"> only.</t>
    </r>
  </si>
  <si>
    <t xml:space="preserve">*AMAGI </t>
  </si>
  <si>
    <t xml:space="preserve">Step 4. </t>
  </si>
  <si>
    <t>Enter Monthly Loan Payment</t>
  </si>
  <si>
    <t>Applicants annual student loan payment (*ASLP)</t>
  </si>
  <si>
    <t>Ratio of *ASLP to *AMAGI</t>
  </si>
  <si>
    <t>Estimated eligible award</t>
  </si>
  <si>
    <t>*</t>
  </si>
  <si>
    <t>AGI = Adjusted Gross Income</t>
  </si>
  <si>
    <t>MAGI - Modified Adjusted Gross Income</t>
  </si>
  <si>
    <t>FPLI = Florida Price Level Index</t>
  </si>
  <si>
    <t>AMAGI = Annual Modified Adjusted Gross Income</t>
  </si>
  <si>
    <t>ASLP = Annual Student Loan Payment</t>
  </si>
  <si>
    <t>2022 Florida Price Level Index</t>
  </si>
  <si>
    <t>County</t>
  </si>
  <si>
    <t>Price Level 2022</t>
  </si>
  <si>
    <t>Enter this in Step 3 of Eligiblity Calculation</t>
  </si>
  <si>
    <t>Alachua</t>
  </si>
  <si>
    <t>Hamilton</t>
  </si>
  <si>
    <t>Okeechobee</t>
  </si>
  <si>
    <t>Baker</t>
  </si>
  <si>
    <t>Hardee</t>
  </si>
  <si>
    <t>Orange</t>
  </si>
  <si>
    <t>Bay</t>
  </si>
  <si>
    <t>Hendry</t>
  </si>
  <si>
    <t>Osceola</t>
  </si>
  <si>
    <t>Bradford</t>
  </si>
  <si>
    <t>Hernando</t>
  </si>
  <si>
    <t>Palm Beach</t>
  </si>
  <si>
    <t>Brevard</t>
  </si>
  <si>
    <t>Highlands</t>
  </si>
  <si>
    <t>Pasco</t>
  </si>
  <si>
    <t>Broward</t>
  </si>
  <si>
    <t>Hillsborough</t>
  </si>
  <si>
    <t>Pinellas</t>
  </si>
  <si>
    <t>Calhoun</t>
  </si>
  <si>
    <t>Holmes</t>
  </si>
  <si>
    <t>Polk</t>
  </si>
  <si>
    <t>Charlotte</t>
  </si>
  <si>
    <t>Indian River</t>
  </si>
  <si>
    <t>Putnam</t>
  </si>
  <si>
    <t>Citrus</t>
  </si>
  <si>
    <t>Jackson</t>
  </si>
  <si>
    <t>St. Johns</t>
  </si>
  <si>
    <t>Clay</t>
  </si>
  <si>
    <t>Jefferson</t>
  </si>
  <si>
    <t>St. Lucie</t>
  </si>
  <si>
    <t>Collier</t>
  </si>
  <si>
    <t>Lafayette</t>
  </si>
  <si>
    <t>Santa Rosa</t>
  </si>
  <si>
    <t>Columbia</t>
  </si>
  <si>
    <t>Lake</t>
  </si>
  <si>
    <t>Sarasota</t>
  </si>
  <si>
    <t>Miami-Dade</t>
  </si>
  <si>
    <t>Lee</t>
  </si>
  <si>
    <t>Seminole</t>
  </si>
  <si>
    <t>DeSoto</t>
  </si>
  <si>
    <t>Leon</t>
  </si>
  <si>
    <t>Sumter</t>
  </si>
  <si>
    <t>Dixie</t>
  </si>
  <si>
    <t>Levy</t>
  </si>
  <si>
    <t>Suwannee</t>
  </si>
  <si>
    <t>Duval</t>
  </si>
  <si>
    <t>Liberty</t>
  </si>
  <si>
    <t>Taylor</t>
  </si>
  <si>
    <t>Escambia</t>
  </si>
  <si>
    <t>Madison</t>
  </si>
  <si>
    <t>Union</t>
  </si>
  <si>
    <t>Flagler</t>
  </si>
  <si>
    <t>Manatee</t>
  </si>
  <si>
    <t>Volusia</t>
  </si>
  <si>
    <t>Franklin</t>
  </si>
  <si>
    <t>Marion</t>
  </si>
  <si>
    <t>Wakulla</t>
  </si>
  <si>
    <t>Gadsden</t>
  </si>
  <si>
    <t>Martin</t>
  </si>
  <si>
    <t>Walton</t>
  </si>
  <si>
    <t>Gilchrist</t>
  </si>
  <si>
    <t>Monroe</t>
  </si>
  <si>
    <t>Washington</t>
  </si>
  <si>
    <t>Glades</t>
  </si>
  <si>
    <t>Nassau</t>
  </si>
  <si>
    <t>Gulf</t>
  </si>
  <si>
    <t>Okaloosa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</si>
</sst>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&quot;$&quot;#,##0.00"/>
    <numFmt numFmtId="165" formatCode="&quot;$&quot;#,##0"/>
    <numFmt numFmtId="166" formatCode="0.0000"/>
    <numFmt numFmtId="167" formatCode="0.000%"/>
    <numFmt numFmtId="168" formatCode="###0.00;###0.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167" fontId="2" fillId="0" borderId="0" xfId="0" applyNumberFormat="1" applyFont="1"/>
    <xf numFmtId="0" fontId="0" fillId="0" borderId="0" xfId="0" applyAlignment="1">
      <alignment horizontal="center"/>
    </xf>
    <xf numFmtId="2" fontId="0" fillId="0" borderId="0" xfId="0" applyNumberFormat="1"/>
    <xf numFmtId="166" fontId="0" fillId="0" borderId="0" xfId="0" applyNumberFormat="1"/>
    <xf numFmtId="0" fontId="0" fillId="0" borderId="6" xfId="0" applyBorder="1"/>
    <xf numFmtId="0" fontId="0" fillId="0" borderId="8" xfId="0" applyBorder="1"/>
    <xf numFmtId="166" fontId="0" fillId="0" borderId="7" xfId="0" applyNumberFormat="1" applyBorder="1"/>
    <xf numFmtId="166" fontId="0" fillId="0" borderId="10" xfId="0" applyNumberFormat="1" applyBorder="1"/>
    <xf numFmtId="0" fontId="3" fillId="0" borderId="3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 wrapText="1"/>
    </xf>
    <xf numFmtId="165" fontId="1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right" wrapText="1"/>
    </xf>
    <xf numFmtId="165" fontId="2" fillId="0" borderId="11" xfId="0" applyNumberFormat="1" applyFont="1" applyBorder="1"/>
    <xf numFmtId="167" fontId="2" fillId="0" borderId="11" xfId="0" applyNumberFormat="1" applyFont="1" applyBorder="1"/>
    <xf numFmtId="0" fontId="1" fillId="0" borderId="0" xfId="0" applyFont="1" applyProtection="1">
      <protection locked="0"/>
    </xf>
    <xf numFmtId="49" fontId="4" fillId="2" borderId="0" xfId="0" applyNumberFormat="1" applyFont="1" applyFill="1" applyAlignment="1">
      <alignment horizontal="right" wrapText="1"/>
    </xf>
    <xf numFmtId="0" fontId="4" fillId="2" borderId="0" xfId="0" applyFont="1" applyFill="1"/>
    <xf numFmtId="165" fontId="5" fillId="0" borderId="11" xfId="0" applyNumberFormat="1" applyFont="1" applyBorder="1" applyProtection="1">
      <protection locked="0"/>
    </xf>
    <xf numFmtId="0" fontId="0" fillId="2" borderId="0" xfId="0" applyFill="1" applyAlignment="1">
      <alignment horizontal="center" wrapText="1"/>
    </xf>
    <xf numFmtId="166" fontId="5" fillId="0" borderId="5" xfId="0" applyNumberFormat="1" applyFont="1" applyBorder="1" applyAlignment="1">
      <alignment horizontal="center" wrapText="1"/>
    </xf>
    <xf numFmtId="168" fontId="6" fillId="0" borderId="2" xfId="0" applyNumberFormat="1" applyFont="1" applyBorder="1" applyAlignment="1">
      <alignment horizontal="right" vertical="top" wrapText="1"/>
    </xf>
    <xf numFmtId="168" fontId="6" fillId="0" borderId="9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166" fontId="5" fillId="0" borderId="0" xfId="0" applyNumberFormat="1" applyFont="1" applyProtection="1">
      <protection locked="0"/>
    </xf>
    <xf numFmtId="0" fontId="0" fillId="0" borderId="0" xfId="0" applyAlignment="1">
      <alignment horizontal="center" wrapText="1"/>
    </xf>
    <xf numFmtId="166" fontId="5" fillId="0" borderId="11" xfId="0" applyNumberFormat="1" applyFont="1" applyBorder="1" applyProtection="1">
      <protection locked="0"/>
    </xf>
    <xf numFmtId="0" fontId="0" fillId="0" borderId="0" xfId="0" applyAlignment="1">
      <alignment horizontal="right"/>
    </xf>
    <xf numFmtId="6" fontId="7" fillId="0" borderId="1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5" fillId="0" borderId="11" xfId="0" applyFont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39"/>
  <sheetViews>
    <sheetView tabSelected="1" workbookViewId="0">
      <selection activeCell="D14" sqref="D14"/>
    </sheetView>
  </sheetViews>
  <sheetFormatPr defaultRowHeight="15" x14ac:dyDescent="0.25"/>
  <cols>
    <col min="1" max="1" width="7" customWidth="1"/>
    <col min="2" max="2" width="49" customWidth="1"/>
    <col min="3" max="3" width="11.140625" customWidth="1"/>
    <col min="4" max="4" width="11.7109375" customWidth="1"/>
    <col min="5" max="5" width="13.42578125" customWidth="1"/>
  </cols>
  <sheetData>
    <row r="1" spans="1:5" ht="15" customHeight="1" x14ac:dyDescent="0.25">
      <c r="A1" s="36" t="s">
        <v>0</v>
      </c>
      <c r="B1" s="36"/>
      <c r="C1" s="36"/>
      <c r="D1" s="36"/>
      <c r="E1" s="36"/>
    </row>
    <row r="2" spans="1:5" ht="15" customHeight="1" x14ac:dyDescent="0.25">
      <c r="A2" s="37" t="s">
        <v>1</v>
      </c>
      <c r="B2" s="37"/>
      <c r="C2" s="37"/>
      <c r="D2" s="37"/>
      <c r="E2" s="37"/>
    </row>
    <row r="3" spans="1:5" ht="15" customHeight="1" x14ac:dyDescent="0.25">
      <c r="A3" s="3"/>
      <c r="C3" s="3"/>
      <c r="D3" s="3"/>
    </row>
    <row r="4" spans="1:5" ht="15" customHeight="1" x14ac:dyDescent="0.25">
      <c r="A4" s="21"/>
    </row>
    <row r="5" spans="1:5" ht="15" customHeight="1" x14ac:dyDescent="0.25">
      <c r="B5" t="s">
        <v>2</v>
      </c>
    </row>
    <row r="6" spans="1:5" ht="15" customHeight="1" x14ac:dyDescent="0.25">
      <c r="A6" s="17" t="s">
        <v>3</v>
      </c>
      <c r="B6" s="16" t="s">
        <v>4</v>
      </c>
      <c r="C6" s="15"/>
    </row>
    <row r="7" spans="1:5" ht="15" customHeight="1" x14ac:dyDescent="0.25">
      <c r="A7" s="18" t="s">
        <v>5</v>
      </c>
      <c r="B7" t="s">
        <v>6</v>
      </c>
      <c r="C7" s="1"/>
    </row>
    <row r="8" spans="1:5" ht="15" customHeight="1" x14ac:dyDescent="0.25">
      <c r="A8" s="18"/>
      <c r="C8" s="1"/>
    </row>
    <row r="9" spans="1:5" ht="15" customHeight="1" x14ac:dyDescent="0.25">
      <c r="A9" s="22" t="s">
        <v>7</v>
      </c>
      <c r="B9" s="23" t="s">
        <v>8</v>
      </c>
      <c r="C9" s="1"/>
    </row>
    <row r="10" spans="1:5" ht="15" customHeight="1" x14ac:dyDescent="0.25">
      <c r="A10" s="18"/>
      <c r="C10" s="1"/>
    </row>
    <row r="11" spans="1:5" ht="15" customHeight="1" thickBot="1" x14ac:dyDescent="0.3">
      <c r="A11" s="18"/>
      <c r="B11" t="s">
        <v>9</v>
      </c>
      <c r="C11" s="1"/>
      <c r="D11" s="39" t="s">
        <v>10</v>
      </c>
      <c r="E11" s="39"/>
    </row>
    <row r="12" spans="1:5" ht="15" customHeight="1" x14ac:dyDescent="0.25">
      <c r="A12" s="18"/>
      <c r="C12" s="1"/>
    </row>
    <row r="13" spans="1:5" ht="15" customHeight="1" x14ac:dyDescent="0.25">
      <c r="A13" s="18"/>
      <c r="C13" s="1"/>
    </row>
    <row r="14" spans="1:5" ht="15" customHeight="1" thickBot="1" x14ac:dyDescent="0.3">
      <c r="A14" s="1" t="s">
        <v>11</v>
      </c>
      <c r="B14" t="s">
        <v>12</v>
      </c>
      <c r="D14" s="24">
        <v>48356</v>
      </c>
    </row>
    <row r="15" spans="1:5" ht="15" customHeight="1" x14ac:dyDescent="0.25">
      <c r="A15" s="1"/>
      <c r="D15" s="12"/>
    </row>
    <row r="16" spans="1:5" ht="15" customHeight="1" thickBot="1" x14ac:dyDescent="0.3">
      <c r="A16" s="1" t="s">
        <v>13</v>
      </c>
      <c r="B16" t="s">
        <v>14</v>
      </c>
      <c r="D16" s="24">
        <v>12000</v>
      </c>
    </row>
    <row r="17" spans="1:5" ht="15" customHeight="1" x14ac:dyDescent="0.25">
      <c r="A17" s="1"/>
      <c r="D17" s="12"/>
    </row>
    <row r="18" spans="1:5" ht="15" customHeight="1" thickBot="1" x14ac:dyDescent="0.3">
      <c r="A18" s="1"/>
      <c r="B18" t="s">
        <v>15</v>
      </c>
      <c r="D18" s="19">
        <f>D14-D16</f>
        <v>36356</v>
      </c>
    </row>
    <row r="19" spans="1:5" ht="15" customHeight="1" x14ac:dyDescent="0.25">
      <c r="A19" s="1"/>
      <c r="D19" s="13"/>
    </row>
    <row r="20" spans="1:5" ht="30.6" customHeight="1" thickBot="1" x14ac:dyDescent="0.3">
      <c r="A20" s="29" t="s">
        <v>16</v>
      </c>
      <c r="B20" s="38" t="s">
        <v>17</v>
      </c>
      <c r="C20" s="38"/>
      <c r="D20" s="33">
        <v>1.0581</v>
      </c>
      <c r="E20" s="25" t="s">
        <v>18</v>
      </c>
    </row>
    <row r="21" spans="1:5" ht="15" customHeight="1" x14ac:dyDescent="0.25">
      <c r="A21" s="29"/>
      <c r="B21" s="30"/>
      <c r="C21" s="30"/>
      <c r="D21" s="31"/>
      <c r="E21" s="32"/>
    </row>
    <row r="22" spans="1:5" ht="15" customHeight="1" thickBot="1" x14ac:dyDescent="0.3">
      <c r="B22" s="1" t="s">
        <v>19</v>
      </c>
      <c r="D22" s="19">
        <f>D18/D20</f>
        <v>34359.701351479067</v>
      </c>
    </row>
    <row r="23" spans="1:5" ht="15" customHeight="1" x14ac:dyDescent="0.25">
      <c r="D23" s="14"/>
    </row>
    <row r="24" spans="1:5" ht="15" customHeight="1" thickBot="1" x14ac:dyDescent="0.3">
      <c r="A24" s="1" t="s">
        <v>20</v>
      </c>
      <c r="B24" t="s">
        <v>21</v>
      </c>
      <c r="D24" s="24">
        <v>200</v>
      </c>
    </row>
    <row r="25" spans="1:5" ht="15" customHeight="1" x14ac:dyDescent="0.25">
      <c r="A25" s="1"/>
    </row>
    <row r="26" spans="1:5" ht="15" customHeight="1" thickBot="1" x14ac:dyDescent="0.3">
      <c r="B26" t="s">
        <v>22</v>
      </c>
      <c r="D26" s="19">
        <f>D24*12</f>
        <v>2400</v>
      </c>
    </row>
    <row r="27" spans="1:5" ht="15" customHeight="1" x14ac:dyDescent="0.25">
      <c r="D27" s="13"/>
    </row>
    <row r="28" spans="1:5" ht="15" customHeight="1" thickBot="1" x14ac:dyDescent="0.3">
      <c r="B28" s="1" t="s">
        <v>23</v>
      </c>
      <c r="D28" s="20">
        <f>D26/D22</f>
        <v>6.984926834635273E-2</v>
      </c>
    </row>
    <row r="29" spans="1:5" ht="15" customHeight="1" x14ac:dyDescent="0.25">
      <c r="D29" s="2"/>
    </row>
    <row r="30" spans="1:5" ht="15" customHeight="1" thickBot="1" x14ac:dyDescent="0.3">
      <c r="B30" t="s">
        <v>24</v>
      </c>
      <c r="D30" s="35">
        <f>D26-(D22*10%)</f>
        <v>-1035.9701351479071</v>
      </c>
    </row>
    <row r="31" spans="1:5" ht="15" customHeight="1" x14ac:dyDescent="0.25"/>
    <row r="32" spans="1:5" ht="15" customHeight="1" x14ac:dyDescent="0.25"/>
    <row r="33" spans="1:2" ht="15" customHeight="1" x14ac:dyDescent="0.25">
      <c r="A33" s="34" t="s">
        <v>25</v>
      </c>
      <c r="B33" t="s">
        <v>26</v>
      </c>
    </row>
    <row r="34" spans="1:2" ht="15" customHeight="1" x14ac:dyDescent="0.25">
      <c r="A34" s="34" t="s">
        <v>25</v>
      </c>
      <c r="B34" t="s">
        <v>27</v>
      </c>
    </row>
    <row r="35" spans="1:2" ht="15" customHeight="1" x14ac:dyDescent="0.25">
      <c r="A35" s="34" t="s">
        <v>25</v>
      </c>
      <c r="B35" t="s">
        <v>28</v>
      </c>
    </row>
    <row r="36" spans="1:2" ht="15" customHeight="1" x14ac:dyDescent="0.25">
      <c r="A36" s="34" t="s">
        <v>25</v>
      </c>
      <c r="B36" t="s">
        <v>29</v>
      </c>
    </row>
    <row r="37" spans="1:2" ht="15" customHeight="1" x14ac:dyDescent="0.25">
      <c r="A37" s="34" t="s">
        <v>25</v>
      </c>
      <c r="B37" t="s">
        <v>30</v>
      </c>
    </row>
    <row r="38" spans="1:2" ht="15" customHeight="1" x14ac:dyDescent="0.25"/>
    <row r="39" spans="1:2" ht="15" customHeight="1" x14ac:dyDescent="0.25"/>
  </sheetData>
  <sheetProtection algorithmName="SHA-512" hashValue="qzT2E89PwOenpOhyuSTGvmbqp2mavQUakqjNF8YK05c44au5TO5wbXMGvOCvI7hoCLnfb8BoMN06teEFuoxfig==" saltValue="NavH5EM2QoMDCtJSTPH6yw==" spinCount="100000" sheet="1" selectLockedCells="1"/>
  <mergeCells count="4">
    <mergeCell ref="A1:E1"/>
    <mergeCell ref="A2:E2"/>
    <mergeCell ref="B20:C20"/>
    <mergeCell ref="D11:E11"/>
  </mergeCells>
  <pageMargins left="0.45" right="0.45" top="0.7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8"/>
  <sheetViews>
    <sheetView workbookViewId="0">
      <selection activeCell="C16" sqref="C16"/>
    </sheetView>
  </sheetViews>
  <sheetFormatPr defaultColWidth="8.85546875" defaultRowHeight="15" x14ac:dyDescent="0.25"/>
  <cols>
    <col min="1" max="1" width="11.85546875" bestFit="1" customWidth="1"/>
    <col min="2" max="2" width="6.5703125" style="4" bestFit="1" customWidth="1"/>
    <col min="3" max="3" width="15.140625" style="5" customWidth="1"/>
    <col min="4" max="4" width="3" customWidth="1"/>
    <col min="5" max="5" width="12.28515625" bestFit="1" customWidth="1"/>
    <col min="6" max="6" width="6.5703125" bestFit="1" customWidth="1"/>
    <col min="7" max="7" width="15.28515625" bestFit="1" customWidth="1"/>
    <col min="8" max="8" width="2.7109375" customWidth="1"/>
    <col min="9" max="9" width="12.28515625" bestFit="1" customWidth="1"/>
    <col min="10" max="10" width="6.5703125" bestFit="1" customWidth="1"/>
    <col min="11" max="11" width="15.28515625" bestFit="1" customWidth="1"/>
  </cols>
  <sheetData>
    <row r="1" spans="1:11" ht="15.75" thickBot="1" x14ac:dyDescent="0.3">
      <c r="A1" s="40" t="s">
        <v>31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45" customHeight="1" x14ac:dyDescent="0.25">
      <c r="A2" s="10" t="s">
        <v>32</v>
      </c>
      <c r="B2" s="11" t="s">
        <v>33</v>
      </c>
      <c r="C2" s="26" t="s">
        <v>34</v>
      </c>
      <c r="E2" s="10" t="s">
        <v>32</v>
      </c>
      <c r="F2" s="11" t="s">
        <v>33</v>
      </c>
      <c r="G2" s="26" t="s">
        <v>34</v>
      </c>
      <c r="I2" s="10" t="s">
        <v>32</v>
      </c>
      <c r="J2" s="11" t="s">
        <v>33</v>
      </c>
      <c r="K2" s="26" t="s">
        <v>34</v>
      </c>
    </row>
    <row r="3" spans="1:11" x14ac:dyDescent="0.25">
      <c r="A3" s="6" t="s">
        <v>35</v>
      </c>
      <c r="B3" s="27">
        <v>97.79</v>
      </c>
      <c r="C3" s="8">
        <f>B3/100</f>
        <v>0.9779000000000001</v>
      </c>
      <c r="E3" s="6" t="s">
        <v>36</v>
      </c>
      <c r="F3" s="27">
        <v>90.37</v>
      </c>
      <c r="G3" s="8">
        <f t="shared" ref="G3:G25" si="0">F3/100</f>
        <v>0.90370000000000006</v>
      </c>
      <c r="I3" s="6" t="s">
        <v>37</v>
      </c>
      <c r="J3" s="27">
        <v>92.3</v>
      </c>
      <c r="K3" s="8">
        <f t="shared" ref="K3:K21" si="1">J3/100</f>
        <v>0.92299999999999993</v>
      </c>
    </row>
    <row r="4" spans="1:11" x14ac:dyDescent="0.25">
      <c r="A4" s="6" t="s">
        <v>38</v>
      </c>
      <c r="B4" s="27">
        <v>92.91</v>
      </c>
      <c r="C4" s="8">
        <f t="shared" ref="C4:C25" si="2">B4/100</f>
        <v>0.92909999999999993</v>
      </c>
      <c r="E4" s="6" t="s">
        <v>39</v>
      </c>
      <c r="F4" s="27">
        <v>91.28</v>
      </c>
      <c r="G4" s="8">
        <f t="shared" si="0"/>
        <v>0.91280000000000006</v>
      </c>
      <c r="I4" s="6" t="s">
        <v>40</v>
      </c>
      <c r="J4" s="27">
        <v>101.25</v>
      </c>
      <c r="K4" s="8">
        <f t="shared" si="1"/>
        <v>1.0125</v>
      </c>
    </row>
    <row r="5" spans="1:11" x14ac:dyDescent="0.25">
      <c r="A5" s="6" t="s">
        <v>41</v>
      </c>
      <c r="B5" s="27">
        <v>97.13</v>
      </c>
      <c r="C5" s="8">
        <f t="shared" si="2"/>
        <v>0.97129999999999994</v>
      </c>
      <c r="E5" s="6" t="s">
        <v>42</v>
      </c>
      <c r="F5" s="27">
        <v>93.25</v>
      </c>
      <c r="G5" s="8">
        <f t="shared" si="0"/>
        <v>0.9325</v>
      </c>
      <c r="I5" s="6" t="s">
        <v>43</v>
      </c>
      <c r="J5" s="27">
        <v>97.83</v>
      </c>
      <c r="K5" s="8">
        <f t="shared" si="1"/>
        <v>0.97829999999999995</v>
      </c>
    </row>
    <row r="6" spans="1:11" x14ac:dyDescent="0.25">
      <c r="A6" s="6" t="s">
        <v>44</v>
      </c>
      <c r="B6" s="27">
        <v>91.84</v>
      </c>
      <c r="C6" s="8">
        <f t="shared" si="2"/>
        <v>0.91839999999999999</v>
      </c>
      <c r="E6" s="6" t="s">
        <v>45</v>
      </c>
      <c r="F6" s="27">
        <v>93.99</v>
      </c>
      <c r="G6" s="8">
        <f t="shared" si="0"/>
        <v>0.93989999999999996</v>
      </c>
      <c r="I6" s="6" t="s">
        <v>46</v>
      </c>
      <c r="J6" s="27">
        <v>105.35</v>
      </c>
      <c r="K6" s="8">
        <f t="shared" si="1"/>
        <v>1.0534999999999999</v>
      </c>
    </row>
    <row r="7" spans="1:11" x14ac:dyDescent="0.25">
      <c r="A7" s="6" t="s">
        <v>47</v>
      </c>
      <c r="B7" s="27">
        <v>99.9</v>
      </c>
      <c r="C7" s="8">
        <f t="shared" si="2"/>
        <v>0.99900000000000011</v>
      </c>
      <c r="E7" s="6" t="s">
        <v>48</v>
      </c>
      <c r="F7" s="27">
        <v>89.81</v>
      </c>
      <c r="G7" s="8">
        <f t="shared" si="0"/>
        <v>0.89810000000000001</v>
      </c>
      <c r="I7" s="6" t="s">
        <v>49</v>
      </c>
      <c r="J7" s="27">
        <v>97.56</v>
      </c>
      <c r="K7" s="8">
        <f t="shared" si="1"/>
        <v>0.97560000000000002</v>
      </c>
    </row>
    <row r="8" spans="1:11" x14ac:dyDescent="0.25">
      <c r="A8" s="6" t="s">
        <v>50</v>
      </c>
      <c r="B8" s="27">
        <v>103.38</v>
      </c>
      <c r="C8" s="8">
        <f t="shared" si="2"/>
        <v>1.0338000000000001</v>
      </c>
      <c r="E8" s="6" t="s">
        <v>51</v>
      </c>
      <c r="F8" s="27">
        <v>101.6</v>
      </c>
      <c r="G8" s="8">
        <f t="shared" si="0"/>
        <v>1.016</v>
      </c>
      <c r="I8" s="6" t="s">
        <v>52</v>
      </c>
      <c r="J8" s="27">
        <v>100.59</v>
      </c>
      <c r="K8" s="8">
        <f t="shared" si="1"/>
        <v>1.0059</v>
      </c>
    </row>
    <row r="9" spans="1:11" x14ac:dyDescent="0.25">
      <c r="A9" s="6" t="s">
        <v>53</v>
      </c>
      <c r="B9" s="27">
        <v>88.58</v>
      </c>
      <c r="C9" s="8">
        <f t="shared" si="2"/>
        <v>0.88580000000000003</v>
      </c>
      <c r="E9" s="6" t="s">
        <v>54</v>
      </c>
      <c r="F9" s="27">
        <v>87.87</v>
      </c>
      <c r="G9" s="8">
        <f t="shared" si="0"/>
        <v>0.87870000000000004</v>
      </c>
      <c r="I9" s="6" t="s">
        <v>55</v>
      </c>
      <c r="J9" s="27">
        <v>97.06</v>
      </c>
      <c r="K9" s="8">
        <f t="shared" si="1"/>
        <v>0.97060000000000002</v>
      </c>
    </row>
    <row r="10" spans="1:11" x14ac:dyDescent="0.25">
      <c r="A10" s="6" t="s">
        <v>56</v>
      </c>
      <c r="B10" s="27">
        <v>96.06</v>
      </c>
      <c r="C10" s="8">
        <f t="shared" si="2"/>
        <v>0.96060000000000001</v>
      </c>
      <c r="E10" s="6" t="s">
        <v>57</v>
      </c>
      <c r="F10" s="27">
        <v>99.73</v>
      </c>
      <c r="G10" s="8">
        <f t="shared" si="0"/>
        <v>0.99730000000000008</v>
      </c>
      <c r="I10" s="6" t="s">
        <v>58</v>
      </c>
      <c r="J10" s="27">
        <v>92.01</v>
      </c>
      <c r="K10" s="8">
        <f t="shared" si="1"/>
        <v>0.92010000000000003</v>
      </c>
    </row>
    <row r="11" spans="1:11" x14ac:dyDescent="0.25">
      <c r="A11" s="6" t="s">
        <v>59</v>
      </c>
      <c r="B11" s="27">
        <v>91.69</v>
      </c>
      <c r="C11" s="8">
        <f t="shared" si="2"/>
        <v>0.91689999999999994</v>
      </c>
      <c r="E11" s="6" t="s">
        <v>60</v>
      </c>
      <c r="F11" s="27">
        <v>91.11</v>
      </c>
      <c r="G11" s="8">
        <f t="shared" si="0"/>
        <v>0.91110000000000002</v>
      </c>
      <c r="I11" s="6" t="s">
        <v>61</v>
      </c>
      <c r="J11" s="27">
        <v>99.25</v>
      </c>
      <c r="K11" s="8">
        <f t="shared" si="1"/>
        <v>0.99250000000000005</v>
      </c>
    </row>
    <row r="12" spans="1:11" x14ac:dyDescent="0.25">
      <c r="A12" s="6" t="s">
        <v>62</v>
      </c>
      <c r="B12" s="27">
        <v>96.27</v>
      </c>
      <c r="C12" s="8">
        <f t="shared" si="2"/>
        <v>0.9627</v>
      </c>
      <c r="E12" s="6" t="s">
        <v>63</v>
      </c>
      <c r="F12" s="27">
        <v>89.39</v>
      </c>
      <c r="G12" s="8">
        <f t="shared" si="0"/>
        <v>0.89390000000000003</v>
      </c>
      <c r="I12" s="6" t="s">
        <v>64</v>
      </c>
      <c r="J12" s="27">
        <v>97.09</v>
      </c>
      <c r="K12" s="8">
        <f t="shared" si="1"/>
        <v>0.97089999999999999</v>
      </c>
    </row>
    <row r="13" spans="1:11" x14ac:dyDescent="0.25">
      <c r="A13" s="6" t="s">
        <v>65</v>
      </c>
      <c r="B13" s="27">
        <v>105.81</v>
      </c>
      <c r="C13" s="8">
        <f t="shared" si="2"/>
        <v>1.0581</v>
      </c>
      <c r="E13" s="6" t="s">
        <v>66</v>
      </c>
      <c r="F13" s="27">
        <v>88.83</v>
      </c>
      <c r="G13" s="8">
        <f t="shared" si="0"/>
        <v>0.88829999999999998</v>
      </c>
      <c r="I13" s="6" t="s">
        <v>67</v>
      </c>
      <c r="J13" s="27">
        <v>95.2</v>
      </c>
      <c r="K13" s="8">
        <f t="shared" si="1"/>
        <v>0.95200000000000007</v>
      </c>
    </row>
    <row r="14" spans="1:11" x14ac:dyDescent="0.25">
      <c r="A14" s="6" t="s">
        <v>68</v>
      </c>
      <c r="B14" s="27">
        <v>92.64</v>
      </c>
      <c r="C14" s="8">
        <f t="shared" si="2"/>
        <v>0.9264</v>
      </c>
      <c r="E14" s="6" t="s">
        <v>69</v>
      </c>
      <c r="F14" s="27">
        <v>95.4</v>
      </c>
      <c r="G14" s="8">
        <f t="shared" si="0"/>
        <v>0.95400000000000007</v>
      </c>
      <c r="I14" s="6" t="s">
        <v>70</v>
      </c>
      <c r="J14" s="27">
        <v>101.68</v>
      </c>
      <c r="K14" s="8">
        <f t="shared" si="1"/>
        <v>1.0168000000000001</v>
      </c>
    </row>
    <row r="15" spans="1:11" x14ac:dyDescent="0.25">
      <c r="A15" s="6" t="s">
        <v>71</v>
      </c>
      <c r="B15" s="27">
        <v>102.56</v>
      </c>
      <c r="C15" s="8">
        <f t="shared" si="2"/>
        <v>1.0256000000000001</v>
      </c>
      <c r="E15" s="6" t="s">
        <v>72</v>
      </c>
      <c r="F15" s="27">
        <v>100.82</v>
      </c>
      <c r="G15" s="8">
        <f t="shared" si="0"/>
        <v>1.0082</v>
      </c>
      <c r="I15" s="6" t="s">
        <v>73</v>
      </c>
      <c r="J15" s="27">
        <v>99.02</v>
      </c>
      <c r="K15" s="8">
        <f t="shared" si="1"/>
        <v>0.99019999999999997</v>
      </c>
    </row>
    <row r="16" spans="1:11" x14ac:dyDescent="0.25">
      <c r="A16" s="6" t="s">
        <v>74</v>
      </c>
      <c r="B16" s="27">
        <v>91.76</v>
      </c>
      <c r="C16" s="8">
        <f t="shared" si="2"/>
        <v>0.91760000000000008</v>
      </c>
      <c r="E16" s="6" t="s">
        <v>75</v>
      </c>
      <c r="F16" s="27">
        <v>95.83</v>
      </c>
      <c r="G16" s="8">
        <f t="shared" si="0"/>
        <v>0.95829999999999993</v>
      </c>
      <c r="I16" s="6" t="s">
        <v>76</v>
      </c>
      <c r="J16" s="27">
        <v>96.96</v>
      </c>
      <c r="K16" s="8">
        <f t="shared" si="1"/>
        <v>0.96959999999999991</v>
      </c>
    </row>
    <row r="17" spans="1:11" x14ac:dyDescent="0.25">
      <c r="A17" s="6" t="s">
        <v>77</v>
      </c>
      <c r="B17" s="27">
        <v>89.35</v>
      </c>
      <c r="C17" s="8">
        <f t="shared" si="2"/>
        <v>0.89349999999999996</v>
      </c>
      <c r="E17" s="6" t="s">
        <v>78</v>
      </c>
      <c r="F17" s="27">
        <v>90.57</v>
      </c>
      <c r="G17" s="8">
        <f t="shared" si="0"/>
        <v>0.90569999999999995</v>
      </c>
      <c r="I17" s="6" t="s">
        <v>79</v>
      </c>
      <c r="J17" s="27">
        <v>90.29</v>
      </c>
      <c r="K17" s="8">
        <f t="shared" si="1"/>
        <v>0.90290000000000004</v>
      </c>
    </row>
    <row r="18" spans="1:11" x14ac:dyDescent="0.25">
      <c r="A18" s="6" t="s">
        <v>80</v>
      </c>
      <c r="B18" s="27">
        <v>101.23</v>
      </c>
      <c r="C18" s="8">
        <f t="shared" si="2"/>
        <v>1.0123</v>
      </c>
      <c r="E18" s="6" t="s">
        <v>81</v>
      </c>
      <c r="F18" s="27">
        <v>90.85</v>
      </c>
      <c r="G18" s="8">
        <f t="shared" si="0"/>
        <v>0.90849999999999997</v>
      </c>
      <c r="I18" s="6" t="s">
        <v>82</v>
      </c>
      <c r="J18" s="27">
        <v>90.69</v>
      </c>
      <c r="K18" s="8">
        <f t="shared" si="1"/>
        <v>0.90689999999999993</v>
      </c>
    </row>
    <row r="19" spans="1:11" x14ac:dyDescent="0.25">
      <c r="A19" s="6" t="s">
        <v>83</v>
      </c>
      <c r="B19" s="27">
        <v>97.64</v>
      </c>
      <c r="C19" s="8">
        <f t="shared" si="2"/>
        <v>0.97640000000000005</v>
      </c>
      <c r="E19" s="6" t="s">
        <v>84</v>
      </c>
      <c r="F19" s="27">
        <v>88.97</v>
      </c>
      <c r="G19" s="8">
        <f t="shared" si="0"/>
        <v>0.88969999999999994</v>
      </c>
      <c r="I19" s="6" t="s">
        <v>85</v>
      </c>
      <c r="J19" s="27">
        <v>89.95</v>
      </c>
      <c r="K19" s="8">
        <f t="shared" si="1"/>
        <v>0.89950000000000008</v>
      </c>
    </row>
    <row r="20" spans="1:11" x14ac:dyDescent="0.25">
      <c r="A20" s="6" t="s">
        <v>86</v>
      </c>
      <c r="B20" s="27">
        <v>93.32</v>
      </c>
      <c r="C20" s="8">
        <f t="shared" si="2"/>
        <v>0.93319999999999992</v>
      </c>
      <c r="E20" s="6" t="s">
        <v>87</v>
      </c>
      <c r="F20" s="27">
        <v>99.46</v>
      </c>
      <c r="G20" s="8">
        <f t="shared" si="0"/>
        <v>0.99459999999999993</v>
      </c>
      <c r="I20" s="6" t="s">
        <v>88</v>
      </c>
      <c r="J20" s="27">
        <v>94.26</v>
      </c>
      <c r="K20" s="8">
        <f t="shared" si="1"/>
        <v>0.9426000000000001</v>
      </c>
    </row>
    <row r="21" spans="1:11" x14ac:dyDescent="0.25">
      <c r="A21" s="6" t="s">
        <v>89</v>
      </c>
      <c r="B21" s="27">
        <v>91.03</v>
      </c>
      <c r="C21" s="8">
        <f t="shared" si="2"/>
        <v>0.9103</v>
      </c>
      <c r="E21" s="6" t="s">
        <v>90</v>
      </c>
      <c r="F21" s="27">
        <v>92.96</v>
      </c>
      <c r="G21" s="8">
        <f t="shared" si="0"/>
        <v>0.92959999999999998</v>
      </c>
      <c r="I21" s="6" t="s">
        <v>91</v>
      </c>
      <c r="J21" s="27">
        <v>92.79</v>
      </c>
      <c r="K21" s="8">
        <f t="shared" si="1"/>
        <v>0.92790000000000006</v>
      </c>
    </row>
    <row r="22" spans="1:11" x14ac:dyDescent="0.25">
      <c r="A22" s="6" t="s">
        <v>92</v>
      </c>
      <c r="B22" s="27">
        <v>91.25</v>
      </c>
      <c r="C22" s="8">
        <f t="shared" si="2"/>
        <v>0.91249999999999998</v>
      </c>
      <c r="E22" s="6" t="s">
        <v>93</v>
      </c>
      <c r="F22" s="27">
        <v>100.64</v>
      </c>
      <c r="G22" s="8">
        <f t="shared" si="0"/>
        <v>1.0064</v>
      </c>
      <c r="I22" s="6" t="s">
        <v>94</v>
      </c>
      <c r="J22" s="27">
        <v>98.08</v>
      </c>
      <c r="K22" s="8">
        <f t="shared" ref="K22:K23" si="3">J22/100</f>
        <v>0.98080000000000001</v>
      </c>
    </row>
    <row r="23" spans="1:11" ht="15.75" thickBot="1" x14ac:dyDescent="0.3">
      <c r="A23" s="6" t="s">
        <v>95</v>
      </c>
      <c r="B23" s="27">
        <v>91.22</v>
      </c>
      <c r="C23" s="8">
        <f t="shared" si="2"/>
        <v>0.91220000000000001</v>
      </c>
      <c r="E23" s="6" t="s">
        <v>96</v>
      </c>
      <c r="F23" s="27">
        <v>104.07</v>
      </c>
      <c r="G23" s="8">
        <f t="shared" si="0"/>
        <v>1.0407</v>
      </c>
      <c r="I23" s="7" t="s">
        <v>97</v>
      </c>
      <c r="J23" s="28">
        <v>90.4</v>
      </c>
      <c r="K23" s="9">
        <f t="shared" si="3"/>
        <v>0.90400000000000003</v>
      </c>
    </row>
    <row r="24" spans="1:11" x14ac:dyDescent="0.25">
      <c r="A24" s="6" t="s">
        <v>98</v>
      </c>
      <c r="B24" s="27">
        <v>91.65</v>
      </c>
      <c r="C24" s="8">
        <f t="shared" si="2"/>
        <v>0.91650000000000009</v>
      </c>
      <c r="E24" s="6" t="s">
        <v>99</v>
      </c>
      <c r="F24" s="27">
        <v>98.11</v>
      </c>
      <c r="G24" s="8">
        <f t="shared" si="0"/>
        <v>0.98109999999999997</v>
      </c>
    </row>
    <row r="25" spans="1:11" ht="15.75" thickBot="1" x14ac:dyDescent="0.3">
      <c r="A25" s="7" t="s">
        <v>100</v>
      </c>
      <c r="B25" s="28">
        <v>92.36</v>
      </c>
      <c r="C25" s="9">
        <f t="shared" si="2"/>
        <v>0.92359999999999998</v>
      </c>
      <c r="E25" s="7" t="s">
        <v>101</v>
      </c>
      <c r="F25" s="28">
        <v>99.75</v>
      </c>
      <c r="G25" s="9">
        <f t="shared" si="0"/>
        <v>0.99750000000000005</v>
      </c>
    </row>
    <row r="26" spans="1:11" x14ac:dyDescent="0.25">
      <c r="B26"/>
      <c r="C26"/>
    </row>
    <row r="27" spans="1:11" x14ac:dyDescent="0.25">
      <c r="B27"/>
      <c r="C27"/>
    </row>
    <row r="28" spans="1:11" x14ac:dyDescent="0.25">
      <c r="B28"/>
      <c r="C28"/>
    </row>
  </sheetData>
  <mergeCells count="1">
    <mergeCell ref="A1:K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177A8AB0D99F448F1C04CDB0D49ADC" ma:contentTypeVersion="23" ma:contentTypeDescription="Create a new document." ma:contentTypeScope="" ma:versionID="e5659c85bc1a0ed929404baebdbdc466">
  <xsd:schema xmlns:xsd="http://www.w3.org/2001/XMLSchema" xmlns:xs="http://www.w3.org/2001/XMLSchema" xmlns:p="http://schemas.microsoft.com/office/2006/metadata/properties" xmlns:ns1="http://schemas.microsoft.com/sharepoint/v3" xmlns:ns2="b39947bb-1611-46e0-ab1b-0b5244e0941d" xmlns:ns3="677f4d5e-957f-4bcf-bfe9-0e891f89af5f" xmlns:ns4="636770ca-c14e-45ed-bb5e-5a292064bc81" targetNamespace="http://schemas.microsoft.com/office/2006/metadata/properties" ma:root="true" ma:fieldsID="4d65b5ed81a7c9e896bc5ab0a61c2bb1" ns1:_="" ns2:_="" ns3:_="" ns4:_="">
    <xsd:import namespace="http://schemas.microsoft.com/sharepoint/v3"/>
    <xsd:import namespace="b39947bb-1611-46e0-ab1b-0b5244e0941d"/>
    <xsd:import namespace="677f4d5e-957f-4bcf-bfe9-0e891f89af5f"/>
    <xsd:import namespace="636770ca-c14e-45ed-bb5e-5a292064bc81"/>
    <xsd:element name="properties">
      <xsd:complexType>
        <xsd:sequence>
          <xsd:element name="documentManagement">
            <xsd:complexType>
              <xsd:all>
                <xsd:element ref="ns2:Divisions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1:_ip_UnifiedCompliancePolicyProperties" minOccurs="0"/>
                <xsd:element ref="ns1:_ip_UnifiedCompliancePolicyUIAction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lcf76f155ced4ddcb4097134ff3c332f" minOccurs="0"/>
                <xsd:element ref="ns4:TaxCatchAll" minOccurs="0"/>
                <xsd:element ref="ns3:MediaLengthInSeconds" minOccurs="0"/>
                <xsd:element ref="ns3:MediaServiceObjectDetectorVersion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9947bb-1611-46e0-ab1b-0b5244e0941d" elementFormDefault="qualified">
    <xsd:import namespace="http://schemas.microsoft.com/office/2006/documentManagement/types"/>
    <xsd:import namespace="http://schemas.microsoft.com/office/infopath/2007/PartnerControls"/>
    <xsd:element name="Divisions" ma:index="8" nillable="true" ma:displayName="Division" ma:list="{3fceb107-0b1e-492a-a115-adf4cb8126b9}" ma:internalName="Divisions" ma:readOnly="false" ma:showField="LinkTitleNoMenu" ma:web="b39947bb-1611-46e0-ab1b-0b5244e0941d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7f4d5e-957f-4bcf-bfe9-0e891f89af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395cd2bc-5de8-4524-ad36-9f676da3af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7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6770ca-c14e-45ed-bb5e-5a292064bc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ffacddc-344c-440d-8956-569a27b4e288}" ma:internalName="TaxCatchAll" ma:showField="CatchAllData" ma:web="636770ca-c14e-45ed-bb5e-5a292064bc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Divisions xmlns="b39947bb-1611-46e0-ab1b-0b5244e0941d" xsi:nil="true"/>
    <_ip_UnifiedCompliancePolicyProperties xmlns="http://schemas.microsoft.com/sharepoint/v3" xsi:nil="true"/>
    <lcf76f155ced4ddcb4097134ff3c332f xmlns="677f4d5e-957f-4bcf-bfe9-0e891f89af5f">
      <Terms xmlns="http://schemas.microsoft.com/office/infopath/2007/PartnerControls"/>
    </lcf76f155ced4ddcb4097134ff3c332f>
    <TaxCatchAll xmlns="636770ca-c14e-45ed-bb5e-5a292064bc81" xsi:nil="true"/>
  </documentManagement>
</p:properties>
</file>

<file path=customXml/itemProps1.xml><?xml version="1.0" encoding="utf-8"?>
<ds:datastoreItem xmlns:ds="http://schemas.openxmlformats.org/officeDocument/2006/customXml" ds:itemID="{999E3191-17A9-488D-BAC1-6FCD2EDA6E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9947bb-1611-46e0-ab1b-0b5244e0941d"/>
    <ds:schemaRef ds:uri="677f4d5e-957f-4bcf-bfe9-0e891f89af5f"/>
    <ds:schemaRef ds:uri="636770ca-c14e-45ed-bb5e-5a292064bc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CC0821-C85C-4CF4-A0C4-3D0C3592E3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92997D-4076-46C3-9152-703D9224C5A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b39947bb-1611-46e0-ab1b-0b5244e0941d"/>
    <ds:schemaRef ds:uri="677f4d5e-957f-4bcf-bfe9-0e891f89af5f"/>
    <ds:schemaRef ds:uri="636770ca-c14e-45ed-bb5e-5a292064bc8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 1 Eligibility Calculation</vt:lpstr>
      <vt:lpstr>Tab 2 Florida Price Level Index</vt:lpstr>
      <vt:lpstr>'Tab 1 Eligibility Calculation'!Print_Area</vt:lpstr>
    </vt:vector>
  </TitlesOfParts>
  <Manager/>
  <Company>Florida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Screws, Susan</dc:creator>
  <cp:keywords/>
  <dc:description/>
  <cp:lastModifiedBy>Antony, Suja</cp:lastModifiedBy>
  <cp:revision/>
  <dcterms:created xsi:type="dcterms:W3CDTF">2021-09-10T13:53:58Z</dcterms:created>
  <dcterms:modified xsi:type="dcterms:W3CDTF">2023-09-26T21:17:00Z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0x01010095177A8AB0D99F448F1C04CDB0D49ADC</vt:lpwstr>
  </property>
</Properties>
</file>